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уар\Desktop\Шынар\ПРТ\"/>
    </mc:Choice>
  </mc:AlternateContent>
  <bookViews>
    <workbookView xWindow="0" yWindow="0" windowWidth="20490" windowHeight="8715"/>
  </bookViews>
  <sheets>
    <sheet name="ОО" sheetId="1" r:id="rId1"/>
  </sheets>
  <externalReferences>
    <externalReference r:id="rId2"/>
  </externalReferences>
  <definedNames>
    <definedName name="коэф">[1]Лист1!$A$1:$A$3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1" l="1"/>
  <c r="T39" i="1" s="1"/>
  <c r="S42" i="1"/>
  <c r="R42" i="1"/>
  <c r="Q42" i="1"/>
  <c r="Q39" i="1" s="1"/>
  <c r="P42" i="1"/>
  <c r="P39" i="1" s="1"/>
  <c r="S39" i="1"/>
  <c r="R39" i="1"/>
  <c r="U35" i="1"/>
  <c r="U34" i="1"/>
  <c r="U33" i="1"/>
  <c r="U32" i="1"/>
  <c r="U31" i="1"/>
  <c r="U30" i="1"/>
  <c r="U29" i="1"/>
  <c r="U42" i="1" s="1"/>
  <c r="U39" i="1" s="1"/>
  <c r="L8" i="1"/>
</calcChain>
</file>

<file path=xl/sharedStrings.xml><?xml version="1.0" encoding="utf-8"?>
<sst xmlns="http://schemas.openxmlformats.org/spreadsheetml/2006/main" count="245" uniqueCount="105">
  <si>
    <t xml:space="preserve">  План мероприятий                                                                                                                                  по реализации Программы развития города Кокшетау на 2016-2020 годы </t>
  </si>
  <si>
    <t>№ п/п</t>
  </si>
  <si>
    <t>Служебные графы (скрыть при печати документа)</t>
  </si>
  <si>
    <r>
      <t xml:space="preserve">Наименование направления / цели  / индикатора / показателей/ мероприятия 
</t>
    </r>
    <r>
      <rPr>
        <sz val="10"/>
        <color indexed="10"/>
        <rFont val="Times New Roman"/>
        <family val="1"/>
        <charset val="204"/>
      </rPr>
      <t/>
    </r>
  </si>
  <si>
    <t>Ед. изм.</t>
  </si>
  <si>
    <t>Форма завершения</t>
  </si>
  <si>
    <t>Ответственные за исполнение</t>
  </si>
  <si>
    <t>Сроки исполнения</t>
  </si>
  <si>
    <t>Финансирование: предполагаемые расходы (млн. тенге)</t>
  </si>
  <si>
    <t>Источники финансирования</t>
  </si>
  <si>
    <t>Код бюджетной программы</t>
  </si>
  <si>
    <t>Сумма всего</t>
  </si>
  <si>
    <t>факт</t>
  </si>
  <si>
    <t>план</t>
  </si>
  <si>
    <t>Элемент</t>
  </si>
  <si>
    <t>Напр</t>
  </si>
  <si>
    <t>Цель</t>
  </si>
  <si>
    <t>Индикатор</t>
  </si>
  <si>
    <t>Задача</t>
  </si>
  <si>
    <t>Показатель</t>
  </si>
  <si>
    <t>Регион</t>
  </si>
  <si>
    <t>Курирующий отдел</t>
  </si>
  <si>
    <t>Ответственное ведомство</t>
  </si>
  <si>
    <t>x</t>
  </si>
  <si>
    <t>Направление</t>
  </si>
  <si>
    <t>НАПРАВЛЕНИЕ 2: Социальная сфера</t>
  </si>
  <si>
    <t>ООТА</t>
  </si>
  <si>
    <t>Цель 5. Улучшение качества, доступности образования и повышение эффективности системы охраны прав и защиты законных интересов детей</t>
  </si>
  <si>
    <t>ЦИ</t>
  </si>
  <si>
    <t>Количество функционирующих аварийных и трехсменных школ</t>
  </si>
  <si>
    <t>ед</t>
  </si>
  <si>
    <t xml:space="preserve">   ОО</t>
  </si>
  <si>
    <t>0/3</t>
  </si>
  <si>
    <t>0/0</t>
  </si>
  <si>
    <t xml:space="preserve">Доля учащихся, успешно (отлично/хорошо) освоивших образовательные программы среди выпускников школ по:  </t>
  </si>
  <si>
    <t>%</t>
  </si>
  <si>
    <t>естественно-математическим дисциплинам</t>
  </si>
  <si>
    <t>общественно-гуманитарным дисциплинам</t>
  </si>
  <si>
    <t>Охват детей инклюзивным образованием от общего количества детей с органичными возможностями</t>
  </si>
  <si>
    <t xml:space="preserve">Охват детей  дошкольным воспитанием и обучением (в возрасте от  3-х  до 6 лет), в том числе: </t>
  </si>
  <si>
    <t>за счет развития сети частных дошкольных организаций</t>
  </si>
  <si>
    <t>Обеспечение функционирования организаций общего среднего образования согласно государственному нормативу сети</t>
  </si>
  <si>
    <t>Доля трудоустроенных выпускников учебных заведений технического и профессионального образования, в первый год после окончания обучения</t>
  </si>
  <si>
    <t>-</t>
  </si>
  <si>
    <t>ППР</t>
  </si>
  <si>
    <t>Количество введенных в эксплуатацию новых школ, взамен трехсменных и аварийных</t>
  </si>
  <si>
    <t>ед.</t>
  </si>
  <si>
    <t xml:space="preserve">Доля педагогов с высшим педагогическим образованием, в том числе: </t>
  </si>
  <si>
    <t xml:space="preserve">в сельской местности </t>
  </si>
  <si>
    <t>Доля организаций образования, создавших условия для инклюзивного образования от их общего количества (школ)</t>
  </si>
  <si>
    <t xml:space="preserve">    %</t>
  </si>
  <si>
    <t>Количество открытых новых мест для снижения количества нуждающихся детей в дошкольном обучении           (3-6 лет)</t>
  </si>
  <si>
    <t>Доля охвата молодежи типичного возраста (14-24 лет) техническим и профессиональным образованием</t>
  </si>
  <si>
    <t>Мероприятие</t>
  </si>
  <si>
    <t>Пристройка к СШ №18 на 420 мест</t>
  </si>
  <si>
    <t>мест</t>
  </si>
  <si>
    <t>Акт ввода здания в эксплуатацию</t>
  </si>
  <si>
    <t>Отдел образования, отдел строительства</t>
  </si>
  <si>
    <t>2018г.</t>
  </si>
  <si>
    <t>Учебно-воспитательный комплекс по красноярской трассе на 340 мест (260 ученических и 80 дошкольных)</t>
  </si>
  <si>
    <t>Типовая школа на 900 мест севернее микрорайона Васильковский</t>
  </si>
  <si>
    <t>Проведение капитального ремонта школ</t>
  </si>
  <si>
    <t>Отчет в УО</t>
  </si>
  <si>
    <t>Отдел образования</t>
  </si>
  <si>
    <t>2016-2020г.</t>
  </si>
  <si>
    <t>УО</t>
  </si>
  <si>
    <t>Приобретение для школ лингафоно-мультимедийного кабинета</t>
  </si>
  <si>
    <t>млн. тенге</t>
  </si>
  <si>
    <t>2016-2020 г.</t>
  </si>
  <si>
    <t>МБ</t>
  </si>
  <si>
    <t>464.67.015</t>
  </si>
  <si>
    <t>Приобретение для школ кабинетов физики</t>
  </si>
  <si>
    <t>2018 г.</t>
  </si>
  <si>
    <t>Приобретение для школ кабинетов химии</t>
  </si>
  <si>
    <t>2016-2017г.</t>
  </si>
  <si>
    <t>Приобретение компьютерных классов</t>
  </si>
  <si>
    <t>464.004.015</t>
  </si>
  <si>
    <t>Открытие логопункта на базе КСШ№2</t>
  </si>
  <si>
    <t>2016-2020 г.г.</t>
  </si>
  <si>
    <t>1,4</t>
  </si>
  <si>
    <t>464.003.015</t>
  </si>
  <si>
    <t>Открытие логопункта на УВК м-на Бирлик</t>
  </si>
  <si>
    <t>2017-2020 г.г.</t>
  </si>
  <si>
    <t>Открытие логопункта на базе УВК по Красноярской трассе</t>
  </si>
  <si>
    <t>2019-2020 г.г.</t>
  </si>
  <si>
    <t>кок</t>
  </si>
  <si>
    <t>ОИП</t>
  </si>
  <si>
    <t>УС</t>
  </si>
  <si>
    <t>Ввод детских дошкольных учреждении в г.Кокшетау</t>
  </si>
  <si>
    <t>акт ввода объекта</t>
  </si>
  <si>
    <t>ОС, ОО, акимат  города</t>
  </si>
  <si>
    <t>2016-2018 г.г.</t>
  </si>
  <si>
    <t>2</t>
  </si>
  <si>
    <t>1</t>
  </si>
  <si>
    <t>Капитальные ремонты ДДО</t>
  </si>
  <si>
    <t>ОО</t>
  </si>
  <si>
    <t>Ввод частных дошкольных организаций</t>
  </si>
  <si>
    <t>ОС, ОО</t>
  </si>
  <si>
    <t>2016-2020 гг.</t>
  </si>
  <si>
    <t>5</t>
  </si>
  <si>
    <t>Итого по  цели "Улучшение качества, доступности образования и повышение эффективности системы охраны прав и защиты законных интересов детей":</t>
  </si>
  <si>
    <t>в т.ч.</t>
  </si>
  <si>
    <t>Республиканский бюджет</t>
  </si>
  <si>
    <t xml:space="preserve">Местный бюджет </t>
  </si>
  <si>
    <t>Другие источники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</si>
</sst>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2"/>
      <color rgb="FF0000FF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11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 applyProtection="1">
      <alignment vertical="top" wrapText="1"/>
      <protection locked="0"/>
    </xf>
    <xf numFmtId="0" fontId="6" fillId="0" borderId="15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>
      <alignment horizontal="center" vertical="top" wrapText="1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center" vertical="top" wrapText="1"/>
      <protection locked="0"/>
    </xf>
    <xf numFmtId="0" fontId="6" fillId="0" borderId="13" xfId="0" applyFont="1" applyFill="1" applyBorder="1" applyAlignment="1" applyProtection="1">
      <alignment horizontal="center" vertical="top" wrapText="1"/>
      <protection locked="0"/>
    </xf>
    <xf numFmtId="0" fontId="6" fillId="0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left" vertical="top" wrapText="1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9" fillId="0" borderId="5" xfId="0" applyFont="1" applyFill="1" applyBorder="1" applyAlignment="1" applyProtection="1">
      <alignment vertical="top" wrapText="1"/>
      <protection locked="0"/>
    </xf>
    <xf numFmtId="0" fontId="10" fillId="0" borderId="5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Alignment="1">
      <alignment horizontal="center" vertical="top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5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 applyProtection="1">
      <alignment vertical="top" wrapText="1"/>
      <protection locked="0"/>
    </xf>
    <xf numFmtId="0" fontId="10" fillId="0" borderId="15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 applyProtection="1">
      <alignment horizontal="left" vertical="top" wrapText="1"/>
      <protection locked="0"/>
    </xf>
    <xf numFmtId="0" fontId="9" fillId="0" borderId="15" xfId="0" applyFont="1" applyFill="1" applyBorder="1" applyAlignment="1" applyProtection="1">
      <alignment horizontal="center" vertical="top" wrapText="1"/>
      <protection locked="0"/>
    </xf>
    <xf numFmtId="0" fontId="11" fillId="0" borderId="5" xfId="0" applyFont="1" applyFill="1" applyBorder="1" applyAlignment="1">
      <alignment vertical="top" wrapText="1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Fill="1" applyBorder="1" applyAlignment="1" applyProtection="1">
      <alignment horizontal="center" vertical="top" wrapText="1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65" fontId="9" fillId="0" borderId="1" xfId="0" applyNumberFormat="1" applyFont="1" applyFill="1" applyBorder="1" applyAlignment="1" applyProtection="1">
      <alignment horizontal="right" vertical="top" wrapText="1"/>
      <protection locked="0"/>
    </xf>
    <xf numFmtId="1" fontId="9" fillId="0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Fill="1" applyBorder="1" applyAlignment="1" applyProtection="1">
      <alignment horizontal="right" vertical="top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 applyProtection="1">
      <alignment horizontal="right" vertical="top" wrapText="1"/>
      <protection locked="0"/>
    </xf>
    <xf numFmtId="0" fontId="14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49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1" xfId="0" applyNumberFormat="1" applyFont="1" applyFill="1" applyBorder="1" applyAlignment="1" applyProtection="1">
      <alignment horizontal="center" vertical="top" wrapText="1"/>
      <protection locked="0"/>
    </xf>
    <xf numFmtId="1" fontId="15" fillId="0" borderId="1" xfId="0" applyNumberFormat="1" applyFont="1" applyFill="1" applyBorder="1" applyAlignment="1" applyProtection="1">
      <alignment horizontal="center" vertical="top" wrapText="1"/>
      <protection locked="0"/>
    </xf>
    <xf numFmtId="3" fontId="5" fillId="0" borderId="5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vertical="top" wrapText="1"/>
      <protection locked="0"/>
    </xf>
    <xf numFmtId="0" fontId="7" fillId="0" borderId="15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top" wrapText="1"/>
    </xf>
    <xf numFmtId="49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16" fillId="0" borderId="6" xfId="0" applyNumberFormat="1" applyFont="1" applyFill="1" applyBorder="1" applyAlignment="1" applyProtection="1">
      <alignment horizontal="center" vertical="top" wrapText="1"/>
      <protection locked="0"/>
    </xf>
    <xf numFmtId="49" fontId="16" fillId="4" borderId="0" xfId="0" applyNumberFormat="1" applyFont="1" applyFill="1" applyBorder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right" vertical="top" wrapText="1"/>
      <protection locked="0"/>
    </xf>
    <xf numFmtId="49" fontId="7" fillId="0" borderId="6" xfId="0" applyNumberFormat="1" applyFont="1" applyFill="1" applyBorder="1" applyAlignment="1" applyProtection="1">
      <alignment horizontal="right" vertical="top" wrapText="1"/>
      <protection locked="0"/>
    </xf>
    <xf numFmtId="49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Alignment="1">
      <alignment horizontal="center" vertical="top" wrapText="1"/>
    </xf>
    <xf numFmtId="0" fontId="17" fillId="3" borderId="15" xfId="0" applyFont="1" applyFill="1" applyBorder="1" applyAlignment="1">
      <alignment vertical="top" wrapText="1"/>
    </xf>
    <xf numFmtId="0" fontId="17" fillId="3" borderId="15" xfId="1" applyFont="1" applyFill="1" applyBorder="1" applyAlignment="1">
      <alignment horizontal="center" vertical="top" wrapText="1"/>
    </xf>
    <xf numFmtId="166" fontId="7" fillId="3" borderId="2" xfId="0" applyNumberFormat="1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 applyAlignment="1">
      <alignment wrapText="1"/>
    </xf>
    <xf numFmtId="0" fontId="8" fillId="3" borderId="1" xfId="2" applyFont="1" applyFill="1" applyBorder="1" applyAlignment="1">
      <alignment vertical="top"/>
    </xf>
    <xf numFmtId="0" fontId="17" fillId="3" borderId="1" xfId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 applyProtection="1">
      <alignment horizontal="right" wrapText="1"/>
      <protection locked="0"/>
    </xf>
    <xf numFmtId="49" fontId="7" fillId="3" borderId="1" xfId="0" applyNumberFormat="1" applyFont="1" applyFill="1" applyBorder="1" applyAlignment="1" applyProtection="1">
      <alignment horizontal="right" wrapText="1"/>
      <protection locked="0"/>
    </xf>
    <xf numFmtId="166" fontId="7" fillId="3" borderId="5" xfId="0" applyNumberFormat="1" applyFont="1" applyFill="1" applyBorder="1" applyAlignment="1" applyProtection="1">
      <alignment horizontal="right" wrapText="1"/>
      <protection locked="0"/>
    </xf>
  </cellXfs>
  <cellStyles count="3">
    <cellStyle name="Обычный" xfId="0" builtinId="0"/>
    <cellStyle name="Обычный 2" xfId="1"/>
    <cellStyle name="Обычный_Пути достижения_20.07.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F4~1/AppData/Local/Temp/notes_595496/7B71E70AF734A7C946257FE600396E73/&#1055;&#1052;%20&#1055;&#1056;&#1058;/&#1050;&#1091;&#1072;&#1090;/&#1087;&#1088;&#1086;&#1074;&#1077;&#1088;&#1082;&#1080;%20&#1087;&#1077;&#1088;&#1080;&#1086;&#1076;&#1072;%202011/&#1054;&#1062;&#1045;&#1053;&#1050;&#1040;/&#1064;&#1072;&#1073;&#1083;&#1086;&#1085;&#1099;/&#1064;&#1072;&#1073;&#1083;&#1086;&#1085;%20&#1087;&#1086;%20&#1086;&#1093;&#1074;&#1072;&#1090;&#1091;%20&#1055;&#1056;&#1058;%2001.03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Лист1"/>
    </sheetNames>
    <sheetDataSet>
      <sheetData sheetId="0" refreshError="1"/>
      <sheetData sheetId="1">
        <row r="1">
          <cell r="A1">
            <v>0.5</v>
          </cell>
        </row>
        <row r="2">
          <cell r="A2">
            <v>0.25</v>
          </cell>
        </row>
        <row r="3">
          <cell r="A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view="pageLayout" topLeftCell="K7" zoomScaleNormal="80" workbookViewId="0">
      <selection activeCell="K23" sqref="K23"/>
    </sheetView>
  </sheetViews>
  <sheetFormatPr defaultRowHeight="12.75" outlineLevelRow="2" outlineLevelCol="1" x14ac:dyDescent="0.2"/>
  <cols>
    <col min="1" max="1" width="5.140625" style="1" customWidth="1"/>
    <col min="2" max="2" width="7.85546875" style="2" customWidth="1" collapsed="1"/>
    <col min="3" max="8" width="4.85546875" style="2" hidden="1" customWidth="1" outlineLevel="1"/>
    <col min="9" max="9" width="7.7109375" style="3" hidden="1" customWidth="1" outlineLevel="1"/>
    <col min="10" max="10" width="9" style="2" hidden="1" customWidth="1" outlineLevel="1"/>
    <col min="11" max="11" width="39.42578125" style="3" customWidth="1" collapsed="1"/>
    <col min="12" max="12" width="6.7109375" style="2" customWidth="1"/>
    <col min="13" max="13" width="8.140625" style="2" customWidth="1"/>
    <col min="14" max="14" width="8.140625" style="1" customWidth="1"/>
    <col min="15" max="16" width="7.85546875" style="2" customWidth="1"/>
    <col min="17" max="17" width="7.42578125" style="2" customWidth="1"/>
    <col min="18" max="18" width="8.28515625" style="2" customWidth="1"/>
    <col min="19" max="19" width="6.5703125" style="2" customWidth="1"/>
    <col min="20" max="20" width="8" style="2" customWidth="1"/>
    <col min="21" max="21" width="8.42578125" style="2" customWidth="1"/>
    <col min="22" max="22" width="6" style="2" customWidth="1"/>
    <col min="23" max="23" width="5.5703125" style="2" customWidth="1"/>
    <col min="24" max="16384" width="9.140625" style="2"/>
  </cols>
  <sheetData>
    <row r="1" spans="1:23" ht="34.5" customHeight="1" x14ac:dyDescent="0.3">
      <c r="K1" s="4" t="s">
        <v>0</v>
      </c>
      <c r="L1" s="4"/>
      <c r="M1" s="4"/>
      <c r="N1" s="4"/>
      <c r="O1" s="4"/>
      <c r="P1" s="4"/>
      <c r="Q1" s="4"/>
      <c r="R1" s="4"/>
      <c r="S1" s="4"/>
      <c r="T1" s="5"/>
    </row>
    <row r="2" spans="1:23" x14ac:dyDescent="0.2">
      <c r="P2" s="5"/>
      <c r="Q2" s="5"/>
      <c r="R2" s="5"/>
      <c r="S2" s="5"/>
      <c r="T2" s="5"/>
    </row>
    <row r="3" spans="1:23" x14ac:dyDescent="0.2">
      <c r="A3" s="6" t="s">
        <v>1</v>
      </c>
      <c r="B3" s="7" t="s">
        <v>2</v>
      </c>
      <c r="C3" s="8"/>
      <c r="D3" s="8"/>
      <c r="E3" s="8"/>
      <c r="F3" s="8"/>
      <c r="G3" s="8"/>
      <c r="H3" s="8"/>
      <c r="I3" s="8"/>
      <c r="J3" s="9"/>
      <c r="K3" s="10" t="s">
        <v>3</v>
      </c>
      <c r="L3" s="10" t="s">
        <v>4</v>
      </c>
      <c r="M3" s="10" t="s">
        <v>5</v>
      </c>
      <c r="N3" s="10" t="s">
        <v>6</v>
      </c>
      <c r="O3" s="10" t="s">
        <v>7</v>
      </c>
      <c r="P3" s="11" t="s">
        <v>8</v>
      </c>
      <c r="Q3" s="12"/>
      <c r="R3" s="12"/>
      <c r="S3" s="12"/>
      <c r="T3" s="12"/>
      <c r="U3" s="13"/>
      <c r="V3" s="10" t="s">
        <v>9</v>
      </c>
      <c r="W3" s="10" t="s">
        <v>10</v>
      </c>
    </row>
    <row r="4" spans="1:23" x14ac:dyDescent="0.2">
      <c r="A4" s="6"/>
      <c r="B4" s="14"/>
      <c r="C4" s="15"/>
      <c r="D4" s="15"/>
      <c r="E4" s="15"/>
      <c r="F4" s="15"/>
      <c r="G4" s="15"/>
      <c r="H4" s="15"/>
      <c r="I4" s="15"/>
      <c r="J4" s="16"/>
      <c r="K4" s="17"/>
      <c r="L4" s="17"/>
      <c r="M4" s="17"/>
      <c r="N4" s="17"/>
      <c r="O4" s="17"/>
      <c r="P4" s="18">
        <v>2016</v>
      </c>
      <c r="Q4" s="18">
        <v>2017</v>
      </c>
      <c r="R4" s="18">
        <v>2018</v>
      </c>
      <c r="S4" s="18">
        <v>2019</v>
      </c>
      <c r="T4" s="18">
        <v>2020</v>
      </c>
      <c r="U4" s="10" t="s">
        <v>11</v>
      </c>
      <c r="V4" s="17"/>
      <c r="W4" s="17"/>
    </row>
    <row r="5" spans="1:23" x14ac:dyDescent="0.2">
      <c r="A5" s="6"/>
      <c r="B5" s="19"/>
      <c r="C5" s="20"/>
      <c r="D5" s="20"/>
      <c r="E5" s="20"/>
      <c r="F5" s="20"/>
      <c r="G5" s="20"/>
      <c r="H5" s="20"/>
      <c r="I5" s="20"/>
      <c r="J5" s="21"/>
      <c r="K5" s="17"/>
      <c r="L5" s="17"/>
      <c r="M5" s="17"/>
      <c r="N5" s="17"/>
      <c r="O5" s="17"/>
      <c r="P5" s="10" t="s">
        <v>12</v>
      </c>
      <c r="Q5" s="10" t="s">
        <v>13</v>
      </c>
      <c r="R5" s="10" t="s">
        <v>13</v>
      </c>
      <c r="S5" s="10" t="s">
        <v>13</v>
      </c>
      <c r="T5" s="10" t="s">
        <v>13</v>
      </c>
      <c r="U5" s="17"/>
      <c r="V5" s="17"/>
      <c r="W5" s="17"/>
    </row>
    <row r="6" spans="1:23" ht="36" customHeight="1" x14ac:dyDescent="0.2">
      <c r="A6" s="6"/>
      <c r="B6" s="22" t="s">
        <v>14</v>
      </c>
      <c r="C6" s="18" t="s">
        <v>15</v>
      </c>
      <c r="D6" s="18" t="s">
        <v>16</v>
      </c>
      <c r="E6" s="18" t="s">
        <v>17</v>
      </c>
      <c r="F6" s="18" t="s">
        <v>18</v>
      </c>
      <c r="G6" s="18" t="s">
        <v>19</v>
      </c>
      <c r="H6" s="23" t="s">
        <v>20</v>
      </c>
      <c r="I6" s="23" t="s">
        <v>21</v>
      </c>
      <c r="J6" s="23" t="s">
        <v>22</v>
      </c>
      <c r="K6" s="17"/>
      <c r="L6" s="17"/>
      <c r="M6" s="17"/>
      <c r="N6" s="17"/>
      <c r="O6" s="17"/>
      <c r="P6" s="24"/>
      <c r="Q6" s="24"/>
      <c r="R6" s="24"/>
      <c r="S6" s="24"/>
      <c r="T6" s="24"/>
      <c r="U6" s="24"/>
      <c r="V6" s="24"/>
      <c r="W6" s="24"/>
    </row>
    <row r="7" spans="1:23" x14ac:dyDescent="0.2">
      <c r="A7" s="18">
        <v>1</v>
      </c>
      <c r="B7" s="25" t="s">
        <v>23</v>
      </c>
      <c r="C7" s="25" t="s">
        <v>23</v>
      </c>
      <c r="D7" s="25" t="s">
        <v>23</v>
      </c>
      <c r="E7" s="25" t="s">
        <v>23</v>
      </c>
      <c r="F7" s="25" t="s">
        <v>23</v>
      </c>
      <c r="G7" s="25" t="s">
        <v>23</v>
      </c>
      <c r="H7" s="25" t="s">
        <v>23</v>
      </c>
      <c r="I7" s="25" t="s">
        <v>23</v>
      </c>
      <c r="J7" s="25" t="s">
        <v>23</v>
      </c>
      <c r="K7" s="18">
        <v>2</v>
      </c>
      <c r="L7" s="18">
        <v>3</v>
      </c>
      <c r="M7" s="18">
        <v>4</v>
      </c>
      <c r="N7" s="18">
        <v>5</v>
      </c>
      <c r="O7" s="18">
        <v>6</v>
      </c>
      <c r="P7" s="18">
        <v>7</v>
      </c>
      <c r="Q7" s="18">
        <v>9</v>
      </c>
      <c r="R7" s="18">
        <v>11</v>
      </c>
      <c r="S7" s="18">
        <v>13</v>
      </c>
      <c r="T7" s="18">
        <v>15</v>
      </c>
      <c r="U7" s="18">
        <v>17</v>
      </c>
      <c r="V7" s="26"/>
      <c r="W7" s="26"/>
    </row>
    <row r="8" spans="1:23" s="36" customFormat="1" ht="56.25" x14ac:dyDescent="0.25">
      <c r="A8" s="27"/>
      <c r="B8" s="28" t="s">
        <v>24</v>
      </c>
      <c r="C8" s="29">
        <v>2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/>
      <c r="J8" s="30"/>
      <c r="K8" s="31" t="s">
        <v>25</v>
      </c>
      <c r="L8" s="32" t="str">
        <f>IF(B8="Мероприятие",P8+Q8+R8+S8+T8,"")</f>
        <v/>
      </c>
      <c r="M8" s="33"/>
      <c r="N8" s="33"/>
      <c r="O8" s="33"/>
      <c r="P8" s="33"/>
      <c r="Q8" s="33"/>
      <c r="R8" s="33"/>
      <c r="S8" s="33"/>
      <c r="T8" s="33"/>
      <c r="U8" s="34"/>
      <c r="V8" s="35"/>
      <c r="W8" s="35"/>
    </row>
    <row r="9" spans="1:23" s="45" customFormat="1" ht="31.5" x14ac:dyDescent="0.25">
      <c r="A9" s="37"/>
      <c r="B9" s="38" t="s">
        <v>16</v>
      </c>
      <c r="C9" s="38">
        <v>2</v>
      </c>
      <c r="D9" s="38">
        <v>6</v>
      </c>
      <c r="E9" s="38">
        <v>0</v>
      </c>
      <c r="F9" s="38">
        <v>0</v>
      </c>
      <c r="G9" s="38">
        <v>0</v>
      </c>
      <c r="H9" s="38">
        <v>0</v>
      </c>
      <c r="I9" s="38" t="s">
        <v>26</v>
      </c>
      <c r="J9" s="39"/>
      <c r="K9" s="40" t="s">
        <v>27</v>
      </c>
      <c r="L9" s="41"/>
      <c r="M9" s="41"/>
      <c r="N9" s="41"/>
      <c r="O9" s="41"/>
      <c r="P9" s="42"/>
      <c r="Q9" s="42"/>
      <c r="R9" s="42"/>
      <c r="S9" s="42"/>
      <c r="T9" s="42"/>
      <c r="U9" s="43"/>
      <c r="V9" s="44"/>
      <c r="W9" s="44"/>
    </row>
    <row r="10" spans="1:23" s="45" customFormat="1" ht="31.5" x14ac:dyDescent="0.25">
      <c r="A10" s="37"/>
      <c r="B10" s="46" t="s">
        <v>28</v>
      </c>
      <c r="C10" s="47">
        <v>2</v>
      </c>
      <c r="D10" s="47">
        <v>6</v>
      </c>
      <c r="E10" s="47">
        <v>14</v>
      </c>
      <c r="F10" s="47"/>
      <c r="G10" s="47"/>
      <c r="H10" s="47"/>
      <c r="I10" s="47" t="s">
        <v>26</v>
      </c>
      <c r="J10" s="48"/>
      <c r="K10" s="49" t="s">
        <v>29</v>
      </c>
      <c r="L10" s="50" t="s">
        <v>30</v>
      </c>
      <c r="M10" s="51"/>
      <c r="N10" s="50" t="s">
        <v>31</v>
      </c>
      <c r="O10" s="52"/>
      <c r="P10" s="53" t="s">
        <v>32</v>
      </c>
      <c r="Q10" s="53" t="s">
        <v>32</v>
      </c>
      <c r="R10" s="53" t="s">
        <v>33</v>
      </c>
      <c r="S10" s="53" t="s">
        <v>33</v>
      </c>
      <c r="T10" s="53" t="s">
        <v>33</v>
      </c>
      <c r="U10" s="54"/>
      <c r="V10" s="44"/>
      <c r="W10" s="44"/>
    </row>
    <row r="11" spans="1:23" s="45" customFormat="1" ht="63" x14ac:dyDescent="0.25">
      <c r="A11" s="37"/>
      <c r="B11" s="55" t="s">
        <v>28</v>
      </c>
      <c r="C11" s="56"/>
      <c r="D11" s="56"/>
      <c r="E11" s="56"/>
      <c r="F11" s="56"/>
      <c r="G11" s="56"/>
      <c r="H11" s="56"/>
      <c r="I11" s="56"/>
      <c r="J11" s="57"/>
      <c r="K11" s="58" t="s">
        <v>34</v>
      </c>
      <c r="L11" s="59" t="s">
        <v>35</v>
      </c>
      <c r="M11" s="60"/>
      <c r="N11" s="59" t="s">
        <v>31</v>
      </c>
      <c r="O11" s="52"/>
      <c r="P11" s="61">
        <v>65.2</v>
      </c>
      <c r="Q11" s="61">
        <v>45.7</v>
      </c>
      <c r="R11" s="61">
        <v>46.1</v>
      </c>
      <c r="S11" s="61">
        <v>46.9</v>
      </c>
      <c r="T11" s="62">
        <v>47.5</v>
      </c>
      <c r="U11" s="54"/>
      <c r="V11" s="44"/>
      <c r="W11" s="44"/>
    </row>
    <row r="12" spans="1:23" s="45" customFormat="1" ht="31.5" x14ac:dyDescent="0.25">
      <c r="A12" s="37"/>
      <c r="B12" s="55"/>
      <c r="C12" s="56"/>
      <c r="D12" s="56"/>
      <c r="E12" s="56"/>
      <c r="F12" s="56"/>
      <c r="G12" s="56"/>
      <c r="H12" s="56"/>
      <c r="I12" s="56"/>
      <c r="J12" s="57"/>
      <c r="K12" s="58" t="s">
        <v>36</v>
      </c>
      <c r="L12" s="59" t="s">
        <v>35</v>
      </c>
      <c r="M12" s="60"/>
      <c r="N12" s="59" t="s">
        <v>31</v>
      </c>
      <c r="O12" s="52"/>
      <c r="P12" s="53">
        <v>53.3</v>
      </c>
      <c r="Q12" s="53">
        <v>50.7</v>
      </c>
      <c r="R12" s="53">
        <v>50.8</v>
      </c>
      <c r="S12" s="53">
        <v>50.8</v>
      </c>
      <c r="T12" s="53">
        <v>50.8</v>
      </c>
      <c r="U12" s="54"/>
      <c r="V12" s="44"/>
      <c r="W12" s="44"/>
    </row>
    <row r="13" spans="1:23" s="45" customFormat="1" ht="31.5" x14ac:dyDescent="0.25">
      <c r="A13" s="37"/>
      <c r="B13" s="55"/>
      <c r="C13" s="56"/>
      <c r="D13" s="56"/>
      <c r="E13" s="56"/>
      <c r="F13" s="56"/>
      <c r="G13" s="56"/>
      <c r="H13" s="56"/>
      <c r="I13" s="56"/>
      <c r="J13" s="57"/>
      <c r="K13" s="58" t="s">
        <v>37</v>
      </c>
      <c r="L13" s="59" t="s">
        <v>35</v>
      </c>
      <c r="M13" s="60"/>
      <c r="N13" s="59" t="s">
        <v>31</v>
      </c>
      <c r="O13" s="52"/>
      <c r="P13" s="61">
        <v>77.2</v>
      </c>
      <c r="Q13" s="61">
        <v>72.099999999999994</v>
      </c>
      <c r="R13" s="61">
        <v>72.400000000000006</v>
      </c>
      <c r="S13" s="61">
        <v>72.8</v>
      </c>
      <c r="T13" s="61">
        <v>72.900000000000006</v>
      </c>
      <c r="U13" s="54"/>
      <c r="V13" s="44"/>
      <c r="W13" s="44"/>
    </row>
    <row r="14" spans="1:23" s="45" customFormat="1" ht="63" x14ac:dyDescent="0.25">
      <c r="A14" s="37"/>
      <c r="B14" s="63" t="s">
        <v>28</v>
      </c>
      <c r="C14" s="64"/>
      <c r="D14" s="64"/>
      <c r="E14" s="64"/>
      <c r="F14" s="64"/>
      <c r="G14" s="64"/>
      <c r="H14" s="64"/>
      <c r="I14" s="64"/>
      <c r="J14" s="48"/>
      <c r="K14" s="65" t="s">
        <v>38</v>
      </c>
      <c r="L14" s="59" t="s">
        <v>35</v>
      </c>
      <c r="M14" s="66"/>
      <c r="N14" s="59" t="s">
        <v>31</v>
      </c>
      <c r="O14" s="52"/>
      <c r="P14" s="61">
        <v>44.7</v>
      </c>
      <c r="Q14" s="61">
        <v>44.8</v>
      </c>
      <c r="R14" s="61">
        <v>44.9</v>
      </c>
      <c r="S14" s="61">
        <v>44.9</v>
      </c>
      <c r="T14" s="61">
        <v>44.9</v>
      </c>
      <c r="U14" s="54"/>
      <c r="V14" s="44"/>
      <c r="W14" s="44"/>
    </row>
    <row r="15" spans="1:23" s="45" customFormat="1" ht="63" x14ac:dyDescent="0.25">
      <c r="A15" s="37"/>
      <c r="B15" s="55" t="s">
        <v>28</v>
      </c>
      <c r="C15" s="56"/>
      <c r="D15" s="56"/>
      <c r="E15" s="56"/>
      <c r="F15" s="56"/>
      <c r="G15" s="56"/>
      <c r="H15" s="56"/>
      <c r="I15" s="56"/>
      <c r="J15" s="48"/>
      <c r="K15" s="58" t="s">
        <v>39</v>
      </c>
      <c r="L15" s="59" t="s">
        <v>35</v>
      </c>
      <c r="M15" s="60"/>
      <c r="N15" s="59" t="s">
        <v>31</v>
      </c>
      <c r="O15" s="52"/>
      <c r="P15" s="61">
        <v>87.5</v>
      </c>
      <c r="Q15" s="61">
        <v>84.9</v>
      </c>
      <c r="R15" s="61">
        <v>100</v>
      </c>
      <c r="S15" s="61">
        <v>100</v>
      </c>
      <c r="T15" s="61">
        <v>100</v>
      </c>
      <c r="U15" s="54"/>
      <c r="V15" s="44"/>
      <c r="W15" s="44"/>
    </row>
    <row r="16" spans="1:23" s="45" customFormat="1" ht="31.5" x14ac:dyDescent="0.25">
      <c r="A16" s="37"/>
      <c r="B16" s="55"/>
      <c r="C16" s="56"/>
      <c r="D16" s="56"/>
      <c r="E16" s="56"/>
      <c r="F16" s="56"/>
      <c r="G16" s="56"/>
      <c r="H16" s="56"/>
      <c r="I16" s="56"/>
      <c r="J16" s="48"/>
      <c r="K16" s="58" t="s">
        <v>40</v>
      </c>
      <c r="L16" s="59" t="s">
        <v>35</v>
      </c>
      <c r="M16" s="60"/>
      <c r="N16" s="59" t="s">
        <v>31</v>
      </c>
      <c r="O16" s="52"/>
      <c r="P16" s="61">
        <v>15</v>
      </c>
      <c r="Q16" s="61">
        <v>14.6</v>
      </c>
      <c r="R16" s="61">
        <v>14.2</v>
      </c>
      <c r="S16" s="61">
        <v>14.7</v>
      </c>
      <c r="T16" s="61">
        <v>15.5</v>
      </c>
      <c r="U16" s="54"/>
      <c r="V16" s="44"/>
      <c r="W16" s="44"/>
    </row>
    <row r="17" spans="1:23" s="45" customFormat="1" ht="63" x14ac:dyDescent="0.25">
      <c r="A17" s="37"/>
      <c r="B17" s="55" t="s">
        <v>28</v>
      </c>
      <c r="C17" s="56"/>
      <c r="D17" s="56"/>
      <c r="E17" s="56"/>
      <c r="F17" s="56"/>
      <c r="G17" s="56"/>
      <c r="H17" s="56"/>
      <c r="I17" s="56"/>
      <c r="J17" s="48"/>
      <c r="K17" s="58" t="s">
        <v>41</v>
      </c>
      <c r="L17" s="59" t="s">
        <v>35</v>
      </c>
      <c r="M17" s="60"/>
      <c r="N17" s="59" t="s">
        <v>31</v>
      </c>
      <c r="O17" s="52"/>
      <c r="P17" s="61">
        <v>100</v>
      </c>
      <c r="Q17" s="61">
        <v>100</v>
      </c>
      <c r="R17" s="61">
        <v>100</v>
      </c>
      <c r="S17" s="61">
        <v>100</v>
      </c>
      <c r="T17" s="61">
        <v>100</v>
      </c>
      <c r="U17" s="54"/>
      <c r="V17" s="44"/>
      <c r="W17" s="44"/>
    </row>
    <row r="18" spans="1:23" s="45" customFormat="1" ht="78.75" x14ac:dyDescent="0.25">
      <c r="A18" s="37"/>
      <c r="B18" s="55" t="s">
        <v>28</v>
      </c>
      <c r="C18" s="56"/>
      <c r="D18" s="56"/>
      <c r="E18" s="56"/>
      <c r="F18" s="56"/>
      <c r="G18" s="56"/>
      <c r="H18" s="56"/>
      <c r="I18" s="56"/>
      <c r="J18" s="48"/>
      <c r="K18" s="58" t="s">
        <v>42</v>
      </c>
      <c r="L18" s="59" t="s">
        <v>35</v>
      </c>
      <c r="M18" s="60"/>
      <c r="N18" s="59" t="s">
        <v>31</v>
      </c>
      <c r="O18" s="52"/>
      <c r="P18" s="62" t="s">
        <v>43</v>
      </c>
      <c r="Q18" s="62" t="s">
        <v>43</v>
      </c>
      <c r="R18" s="62" t="s">
        <v>43</v>
      </c>
      <c r="S18" s="62" t="s">
        <v>43</v>
      </c>
      <c r="T18" s="62" t="s">
        <v>43</v>
      </c>
      <c r="U18" s="54"/>
      <c r="V18" s="44"/>
      <c r="W18" s="44"/>
    </row>
    <row r="19" spans="1:23" s="45" customFormat="1" ht="47.25" x14ac:dyDescent="0.25">
      <c r="A19" s="37"/>
      <c r="B19" s="55" t="s">
        <v>44</v>
      </c>
      <c r="C19" s="60">
        <v>2</v>
      </c>
      <c r="D19" s="60">
        <v>6</v>
      </c>
      <c r="E19" s="60"/>
      <c r="F19" s="60"/>
      <c r="G19" s="60">
        <v>50</v>
      </c>
      <c r="H19" s="60"/>
      <c r="I19" s="60" t="s">
        <v>26</v>
      </c>
      <c r="J19" s="48"/>
      <c r="K19" s="58" t="s">
        <v>45</v>
      </c>
      <c r="L19" s="59" t="s">
        <v>46</v>
      </c>
      <c r="M19" s="60"/>
      <c r="N19" s="59" t="s">
        <v>31</v>
      </c>
      <c r="O19" s="52"/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4"/>
      <c r="V19" s="44"/>
      <c r="W19" s="44"/>
    </row>
    <row r="20" spans="1:23" s="45" customFormat="1" ht="36" customHeight="1" outlineLevel="2" x14ac:dyDescent="0.25">
      <c r="A20" s="37"/>
      <c r="B20" s="46" t="s">
        <v>44</v>
      </c>
      <c r="C20" s="51"/>
      <c r="D20" s="51"/>
      <c r="E20" s="51"/>
      <c r="F20" s="51"/>
      <c r="G20" s="51"/>
      <c r="H20" s="51"/>
      <c r="I20" s="51"/>
      <c r="J20" s="48"/>
      <c r="K20" s="67" t="s">
        <v>47</v>
      </c>
      <c r="L20" s="59" t="s">
        <v>35</v>
      </c>
      <c r="M20" s="51"/>
      <c r="N20" s="59" t="s">
        <v>31</v>
      </c>
      <c r="O20" s="68"/>
      <c r="P20" s="61">
        <v>90.7</v>
      </c>
      <c r="Q20" s="61">
        <v>91</v>
      </c>
      <c r="R20" s="61">
        <v>91.3</v>
      </c>
      <c r="S20" s="61">
        <v>91.7</v>
      </c>
      <c r="T20" s="61">
        <v>92</v>
      </c>
      <c r="U20" s="54"/>
      <c r="V20" s="44"/>
      <c r="W20" s="44"/>
    </row>
    <row r="21" spans="1:23" s="45" customFormat="1" ht="22.5" customHeight="1" outlineLevel="2" x14ac:dyDescent="0.25">
      <c r="A21" s="37"/>
      <c r="B21" s="46"/>
      <c r="C21" s="51"/>
      <c r="D21" s="51"/>
      <c r="E21" s="51"/>
      <c r="F21" s="51"/>
      <c r="G21" s="51"/>
      <c r="H21" s="51"/>
      <c r="I21" s="51"/>
      <c r="J21" s="48"/>
      <c r="K21" s="67" t="s">
        <v>48</v>
      </c>
      <c r="L21" s="59" t="s">
        <v>35</v>
      </c>
      <c r="M21" s="51"/>
      <c r="N21" s="59" t="s">
        <v>31</v>
      </c>
      <c r="O21" s="68"/>
      <c r="P21" s="61">
        <v>86.1</v>
      </c>
      <c r="Q21" s="61">
        <v>86.5</v>
      </c>
      <c r="R21" s="61">
        <v>86.7</v>
      </c>
      <c r="S21" s="61">
        <v>86.9</v>
      </c>
      <c r="T21" s="61">
        <v>87</v>
      </c>
      <c r="U21" s="54"/>
      <c r="V21" s="44"/>
      <c r="W21" s="44"/>
    </row>
    <row r="22" spans="1:23" s="45" customFormat="1" ht="50.25" customHeight="1" outlineLevel="2" x14ac:dyDescent="0.25">
      <c r="A22" s="37"/>
      <c r="B22" s="55" t="s">
        <v>44</v>
      </c>
      <c r="C22" s="60">
        <v>2</v>
      </c>
      <c r="D22" s="60">
        <v>6</v>
      </c>
      <c r="E22" s="60"/>
      <c r="F22" s="60"/>
      <c r="G22" s="60">
        <v>51</v>
      </c>
      <c r="H22" s="60"/>
      <c r="I22" s="60" t="s">
        <v>26</v>
      </c>
      <c r="J22" s="48"/>
      <c r="K22" s="58" t="s">
        <v>49</v>
      </c>
      <c r="L22" s="59" t="s">
        <v>50</v>
      </c>
      <c r="M22" s="51"/>
      <c r="N22" s="59" t="s">
        <v>31</v>
      </c>
      <c r="O22" s="68"/>
      <c r="P22" s="61">
        <v>83.3</v>
      </c>
      <c r="Q22" s="61">
        <v>87.5</v>
      </c>
      <c r="R22" s="61">
        <v>91.6</v>
      </c>
      <c r="S22" s="61">
        <v>95.8</v>
      </c>
      <c r="T22" s="61">
        <v>100</v>
      </c>
      <c r="U22" s="54"/>
      <c r="V22" s="44"/>
      <c r="W22" s="44"/>
    </row>
    <row r="23" spans="1:23" s="45" customFormat="1" ht="49.5" customHeight="1" outlineLevel="2" x14ac:dyDescent="0.25">
      <c r="A23" s="37"/>
      <c r="B23" s="46" t="s">
        <v>44</v>
      </c>
      <c r="C23" s="51"/>
      <c r="D23" s="51"/>
      <c r="E23" s="51"/>
      <c r="F23" s="51"/>
      <c r="G23" s="51"/>
      <c r="H23" s="51"/>
      <c r="I23" s="51"/>
      <c r="J23" s="48"/>
      <c r="K23" s="49" t="s">
        <v>51</v>
      </c>
      <c r="L23" s="59" t="s">
        <v>30</v>
      </c>
      <c r="M23" s="51"/>
      <c r="N23" s="59" t="s">
        <v>31</v>
      </c>
      <c r="O23" s="68"/>
      <c r="P23" s="61">
        <v>520</v>
      </c>
      <c r="Q23" s="61">
        <v>560</v>
      </c>
      <c r="R23" s="61">
        <v>0</v>
      </c>
      <c r="S23" s="61">
        <v>0</v>
      </c>
      <c r="T23" s="61">
        <v>0</v>
      </c>
      <c r="U23" s="54"/>
      <c r="V23" s="44"/>
      <c r="W23" s="44"/>
    </row>
    <row r="24" spans="1:23" s="45" customFormat="1" ht="45.75" customHeight="1" outlineLevel="2" x14ac:dyDescent="0.25">
      <c r="A24" s="37"/>
      <c r="B24" s="55" t="s">
        <v>44</v>
      </c>
      <c r="C24" s="60">
        <v>2</v>
      </c>
      <c r="D24" s="60">
        <v>6</v>
      </c>
      <c r="E24" s="60"/>
      <c r="F24" s="60"/>
      <c r="G24" s="60">
        <v>52</v>
      </c>
      <c r="H24" s="60"/>
      <c r="I24" s="60" t="s">
        <v>26</v>
      </c>
      <c r="J24" s="48"/>
      <c r="K24" s="58" t="s">
        <v>52</v>
      </c>
      <c r="L24" s="59" t="s">
        <v>50</v>
      </c>
      <c r="M24" s="51"/>
      <c r="N24" s="59" t="s">
        <v>31</v>
      </c>
      <c r="O24" s="69"/>
      <c r="P24" s="53">
        <v>16.399999999999999</v>
      </c>
      <c r="Q24" s="53">
        <v>16.600000000000001</v>
      </c>
      <c r="R24" s="53">
        <v>16.8</v>
      </c>
      <c r="S24" s="53">
        <v>17.100000000000001</v>
      </c>
      <c r="T24" s="53">
        <v>17.399999999999999</v>
      </c>
      <c r="U24" s="54"/>
      <c r="V24" s="44"/>
      <c r="W24" s="44"/>
    </row>
    <row r="25" spans="1:23" s="45" customFormat="1" ht="88.5" customHeight="1" outlineLevel="2" x14ac:dyDescent="0.25">
      <c r="A25" s="37"/>
      <c r="B25" s="70" t="s">
        <v>53</v>
      </c>
      <c r="C25" s="51"/>
      <c r="D25" s="51"/>
      <c r="E25" s="51"/>
      <c r="F25" s="51"/>
      <c r="G25" s="51"/>
      <c r="H25" s="51"/>
      <c r="I25" s="51"/>
      <c r="J25" s="48"/>
      <c r="K25" s="71" t="s">
        <v>54</v>
      </c>
      <c r="L25" s="72" t="s">
        <v>55</v>
      </c>
      <c r="M25" s="72" t="s">
        <v>56</v>
      </c>
      <c r="N25" s="73" t="s">
        <v>57</v>
      </c>
      <c r="O25" s="72" t="s">
        <v>58</v>
      </c>
      <c r="P25" s="74"/>
      <c r="Q25" s="74"/>
      <c r="R25" s="75">
        <v>420</v>
      </c>
      <c r="S25" s="74"/>
      <c r="T25" s="74"/>
      <c r="U25" s="76"/>
      <c r="V25" s="77"/>
      <c r="W25" s="44"/>
    </row>
    <row r="26" spans="1:23" s="45" customFormat="1" ht="76.5" customHeight="1" outlineLevel="2" x14ac:dyDescent="0.25">
      <c r="A26" s="37"/>
      <c r="B26" s="70" t="s">
        <v>53</v>
      </c>
      <c r="C26" s="51"/>
      <c r="D26" s="51"/>
      <c r="E26" s="51"/>
      <c r="F26" s="51"/>
      <c r="G26" s="51"/>
      <c r="H26" s="51"/>
      <c r="I26" s="51"/>
      <c r="J26" s="48"/>
      <c r="K26" s="71" t="s">
        <v>59</v>
      </c>
      <c r="L26" s="72" t="s">
        <v>55</v>
      </c>
      <c r="M26" s="72" t="s">
        <v>56</v>
      </c>
      <c r="N26" s="73" t="s">
        <v>57</v>
      </c>
      <c r="O26" s="72" t="s">
        <v>58</v>
      </c>
      <c r="P26" s="78"/>
      <c r="Q26" s="74"/>
      <c r="R26" s="75">
        <v>340</v>
      </c>
      <c r="S26" s="74"/>
      <c r="T26" s="74"/>
      <c r="U26" s="76"/>
      <c r="V26" s="77"/>
      <c r="W26" s="44"/>
    </row>
    <row r="27" spans="1:23" s="45" customFormat="1" ht="82.5" customHeight="1" outlineLevel="2" x14ac:dyDescent="0.25">
      <c r="A27" s="37"/>
      <c r="B27" s="70" t="s">
        <v>53</v>
      </c>
      <c r="C27" s="51"/>
      <c r="D27" s="51"/>
      <c r="E27" s="51"/>
      <c r="F27" s="51"/>
      <c r="G27" s="51"/>
      <c r="H27" s="51"/>
      <c r="I27" s="51"/>
      <c r="J27" s="48"/>
      <c r="K27" s="79" t="s">
        <v>60</v>
      </c>
      <c r="L27" s="72" t="s">
        <v>55</v>
      </c>
      <c r="M27" s="72" t="s">
        <v>56</v>
      </c>
      <c r="N27" s="73" t="s">
        <v>57</v>
      </c>
      <c r="O27" s="72" t="s">
        <v>58</v>
      </c>
      <c r="P27" s="78"/>
      <c r="Q27" s="74"/>
      <c r="R27" s="80">
        <v>900</v>
      </c>
      <c r="S27" s="74"/>
      <c r="T27" s="74"/>
      <c r="U27" s="76"/>
      <c r="V27" s="77"/>
      <c r="W27" s="44"/>
    </row>
    <row r="28" spans="1:23" s="45" customFormat="1" ht="49.5" customHeight="1" outlineLevel="2" x14ac:dyDescent="0.25">
      <c r="A28" s="37"/>
      <c r="B28" s="46" t="s">
        <v>53</v>
      </c>
      <c r="C28" s="51"/>
      <c r="D28" s="51"/>
      <c r="E28" s="51"/>
      <c r="F28" s="51"/>
      <c r="G28" s="51"/>
      <c r="H28" s="51"/>
      <c r="I28" s="51"/>
      <c r="J28" s="48"/>
      <c r="K28" s="81" t="s">
        <v>61</v>
      </c>
      <c r="L28" s="72" t="s">
        <v>30</v>
      </c>
      <c r="M28" s="72" t="s">
        <v>62</v>
      </c>
      <c r="N28" s="73" t="s">
        <v>63</v>
      </c>
      <c r="O28" s="72" t="s">
        <v>64</v>
      </c>
      <c r="P28" s="80"/>
      <c r="Q28" s="80">
        <v>4</v>
      </c>
      <c r="R28" s="80">
        <v>2</v>
      </c>
      <c r="S28" s="80">
        <v>3</v>
      </c>
      <c r="T28" s="80">
        <v>1</v>
      </c>
      <c r="U28" s="76"/>
      <c r="V28" s="77"/>
      <c r="W28" s="44"/>
    </row>
    <row r="29" spans="1:23" s="36" customFormat="1" ht="50.25" customHeight="1" outlineLevel="2" x14ac:dyDescent="0.2">
      <c r="A29" s="27"/>
      <c r="B29" s="82" t="s">
        <v>53</v>
      </c>
      <c r="C29" s="73">
        <v>2</v>
      </c>
      <c r="D29" s="73">
        <v>6</v>
      </c>
      <c r="E29" s="73"/>
      <c r="F29" s="73"/>
      <c r="G29" s="73"/>
      <c r="H29" s="73"/>
      <c r="I29" s="73" t="s">
        <v>26</v>
      </c>
      <c r="J29" s="83" t="s">
        <v>65</v>
      </c>
      <c r="K29" s="84" t="s">
        <v>66</v>
      </c>
      <c r="L29" s="73" t="s">
        <v>67</v>
      </c>
      <c r="M29" s="73" t="s">
        <v>62</v>
      </c>
      <c r="N29" s="73" t="s">
        <v>63</v>
      </c>
      <c r="O29" s="73" t="s">
        <v>68</v>
      </c>
      <c r="P29" s="85">
        <v>7.72</v>
      </c>
      <c r="Q29" s="85">
        <v>9.8000000000000007</v>
      </c>
      <c r="R29" s="85">
        <v>105</v>
      </c>
      <c r="S29" s="86"/>
      <c r="T29" s="85"/>
      <c r="U29" s="86">
        <f t="shared" ref="U29:U35" si="0">P29+Q29+R29+S29+T29</f>
        <v>122.52</v>
      </c>
      <c r="V29" s="87" t="s">
        <v>69</v>
      </c>
      <c r="W29" s="88" t="s">
        <v>70</v>
      </c>
    </row>
    <row r="30" spans="1:23" s="36" customFormat="1" ht="46.5" customHeight="1" outlineLevel="2" x14ac:dyDescent="0.2">
      <c r="A30" s="89"/>
      <c r="B30" s="82" t="s">
        <v>53</v>
      </c>
      <c r="C30" s="73"/>
      <c r="D30" s="73"/>
      <c r="E30" s="73"/>
      <c r="F30" s="73"/>
      <c r="G30" s="73"/>
      <c r="H30" s="73"/>
      <c r="I30" s="73"/>
      <c r="J30" s="83"/>
      <c r="K30" s="84" t="s">
        <v>71</v>
      </c>
      <c r="L30" s="73" t="s">
        <v>67</v>
      </c>
      <c r="M30" s="73" t="s">
        <v>62</v>
      </c>
      <c r="N30" s="73" t="s">
        <v>63</v>
      </c>
      <c r="O30" s="90" t="s">
        <v>72</v>
      </c>
      <c r="P30" s="85"/>
      <c r="Q30" s="85"/>
      <c r="R30" s="85">
        <v>4.5</v>
      </c>
      <c r="S30" s="86"/>
      <c r="T30" s="85"/>
      <c r="U30" s="85">
        <f t="shared" si="0"/>
        <v>4.5</v>
      </c>
      <c r="V30" s="87" t="s">
        <v>69</v>
      </c>
      <c r="W30" s="88" t="s">
        <v>70</v>
      </c>
    </row>
    <row r="31" spans="1:23" s="36" customFormat="1" ht="48.75" customHeight="1" outlineLevel="2" x14ac:dyDescent="0.2">
      <c r="A31" s="89"/>
      <c r="B31" s="82" t="s">
        <v>53</v>
      </c>
      <c r="C31" s="73">
        <v>2</v>
      </c>
      <c r="D31" s="73">
        <v>6</v>
      </c>
      <c r="E31" s="73"/>
      <c r="F31" s="73"/>
      <c r="G31" s="73"/>
      <c r="H31" s="73"/>
      <c r="I31" s="73" t="s">
        <v>26</v>
      </c>
      <c r="J31" s="83" t="s">
        <v>65</v>
      </c>
      <c r="K31" s="84" t="s">
        <v>73</v>
      </c>
      <c r="L31" s="73" t="s">
        <v>67</v>
      </c>
      <c r="M31" s="73" t="s">
        <v>62</v>
      </c>
      <c r="N31" s="73" t="s">
        <v>63</v>
      </c>
      <c r="O31" s="73" t="s">
        <v>74</v>
      </c>
      <c r="P31" s="76">
        <v>9.4</v>
      </c>
      <c r="Q31" s="76">
        <v>9.3800000000000008</v>
      </c>
      <c r="R31" s="76"/>
      <c r="S31" s="76"/>
      <c r="T31" s="76"/>
      <c r="U31" s="76">
        <f t="shared" si="0"/>
        <v>18.78</v>
      </c>
      <c r="V31" s="87" t="s">
        <v>69</v>
      </c>
      <c r="W31" s="88" t="s">
        <v>70</v>
      </c>
    </row>
    <row r="32" spans="1:23" s="36" customFormat="1" ht="53.25" customHeight="1" outlineLevel="2" x14ac:dyDescent="0.2">
      <c r="A32" s="89"/>
      <c r="B32" s="91" t="s">
        <v>53</v>
      </c>
      <c r="C32" s="92"/>
      <c r="D32" s="92"/>
      <c r="E32" s="92"/>
      <c r="F32" s="92"/>
      <c r="G32" s="92"/>
      <c r="H32" s="92"/>
      <c r="I32" s="92"/>
      <c r="J32" s="93"/>
      <c r="K32" s="84" t="s">
        <v>75</v>
      </c>
      <c r="L32" s="73" t="s">
        <v>67</v>
      </c>
      <c r="M32" s="73" t="s">
        <v>62</v>
      </c>
      <c r="N32" s="73" t="s">
        <v>63</v>
      </c>
      <c r="O32" s="73" t="s">
        <v>64</v>
      </c>
      <c r="P32" s="76">
        <v>4.42</v>
      </c>
      <c r="Q32" s="76">
        <v>4.5199999999999996</v>
      </c>
      <c r="R32" s="76">
        <v>4.5999999999999996</v>
      </c>
      <c r="S32" s="76"/>
      <c r="T32" s="76"/>
      <c r="U32" s="76">
        <f t="shared" si="0"/>
        <v>13.54</v>
      </c>
      <c r="V32" s="87" t="s">
        <v>69</v>
      </c>
      <c r="W32" s="88" t="s">
        <v>76</v>
      </c>
    </row>
    <row r="33" spans="1:25" s="36" customFormat="1" ht="45.75" customHeight="1" outlineLevel="2" x14ac:dyDescent="0.2">
      <c r="A33" s="89"/>
      <c r="B33" s="94" t="s">
        <v>53</v>
      </c>
      <c r="C33" s="95">
        <v>2</v>
      </c>
      <c r="D33" s="95">
        <v>6</v>
      </c>
      <c r="E33" s="95"/>
      <c r="F33" s="95"/>
      <c r="G33" s="95"/>
      <c r="H33" s="95"/>
      <c r="I33" s="95" t="s">
        <v>26</v>
      </c>
      <c r="J33" s="96" t="s">
        <v>65</v>
      </c>
      <c r="K33" s="94" t="s">
        <v>77</v>
      </c>
      <c r="L33" s="95" t="s">
        <v>67</v>
      </c>
      <c r="M33" s="95" t="s">
        <v>62</v>
      </c>
      <c r="N33" s="73" t="s">
        <v>63</v>
      </c>
      <c r="O33" s="95" t="s">
        <v>78</v>
      </c>
      <c r="P33" s="85"/>
      <c r="Q33" s="97" t="s">
        <v>79</v>
      </c>
      <c r="R33" s="85">
        <v>1.4</v>
      </c>
      <c r="S33" s="85">
        <v>1.4</v>
      </c>
      <c r="T33" s="85">
        <v>1.4</v>
      </c>
      <c r="U33" s="86">
        <f t="shared" si="0"/>
        <v>5.6</v>
      </c>
      <c r="V33" s="87" t="s">
        <v>69</v>
      </c>
      <c r="W33" s="98" t="s">
        <v>80</v>
      </c>
      <c r="X33" s="99"/>
      <c r="Y33" s="99"/>
    </row>
    <row r="34" spans="1:25" s="36" customFormat="1" ht="45.75" customHeight="1" outlineLevel="2" x14ac:dyDescent="0.2">
      <c r="A34" s="89"/>
      <c r="B34" s="94" t="s">
        <v>53</v>
      </c>
      <c r="C34" s="95">
        <v>2</v>
      </c>
      <c r="D34" s="95">
        <v>6</v>
      </c>
      <c r="E34" s="95"/>
      <c r="F34" s="95"/>
      <c r="G34" s="95"/>
      <c r="H34" s="95"/>
      <c r="I34" s="95" t="s">
        <v>26</v>
      </c>
      <c r="J34" s="96" t="s">
        <v>65</v>
      </c>
      <c r="K34" s="100" t="s">
        <v>81</v>
      </c>
      <c r="L34" s="95" t="s">
        <v>67</v>
      </c>
      <c r="M34" s="95" t="s">
        <v>62</v>
      </c>
      <c r="N34" s="73" t="s">
        <v>63</v>
      </c>
      <c r="O34" s="95" t="s">
        <v>82</v>
      </c>
      <c r="P34" s="85">
        <v>0</v>
      </c>
      <c r="Q34" s="85">
        <v>1.4</v>
      </c>
      <c r="R34" s="85">
        <v>1.4</v>
      </c>
      <c r="S34" s="85">
        <v>1.4</v>
      </c>
      <c r="T34" s="85">
        <v>1.4</v>
      </c>
      <c r="U34" s="85">
        <f t="shared" si="0"/>
        <v>5.6</v>
      </c>
      <c r="V34" s="87" t="s">
        <v>69</v>
      </c>
      <c r="W34" s="98" t="s">
        <v>80</v>
      </c>
      <c r="X34" s="99"/>
      <c r="Y34" s="99"/>
    </row>
    <row r="35" spans="1:25" s="36" customFormat="1" ht="45.75" customHeight="1" outlineLevel="2" x14ac:dyDescent="0.2">
      <c r="A35" s="89"/>
      <c r="B35" s="84" t="s">
        <v>53</v>
      </c>
      <c r="C35" s="73">
        <v>2</v>
      </c>
      <c r="D35" s="73">
        <v>6</v>
      </c>
      <c r="E35" s="73"/>
      <c r="F35" s="73"/>
      <c r="G35" s="73"/>
      <c r="H35" s="73"/>
      <c r="I35" s="73" t="s">
        <v>26</v>
      </c>
      <c r="J35" s="83" t="s">
        <v>65</v>
      </c>
      <c r="K35" s="101" t="s">
        <v>83</v>
      </c>
      <c r="L35" s="73" t="s">
        <v>67</v>
      </c>
      <c r="M35" s="73" t="s">
        <v>62</v>
      </c>
      <c r="N35" s="73" t="s">
        <v>63</v>
      </c>
      <c r="O35" s="95" t="s">
        <v>84</v>
      </c>
      <c r="P35" s="85"/>
      <c r="Q35" s="85"/>
      <c r="R35" s="85"/>
      <c r="S35" s="85">
        <v>1.4</v>
      </c>
      <c r="T35" s="85">
        <v>1.4</v>
      </c>
      <c r="U35" s="85">
        <f t="shared" si="0"/>
        <v>2.8</v>
      </c>
      <c r="V35" s="87" t="s">
        <v>69</v>
      </c>
      <c r="W35" s="98" t="s">
        <v>80</v>
      </c>
    </row>
    <row r="36" spans="1:25" s="36" customFormat="1" ht="49.5" customHeight="1" outlineLevel="2" x14ac:dyDescent="0.25">
      <c r="A36" s="27"/>
      <c r="B36" s="82" t="s">
        <v>53</v>
      </c>
      <c r="C36" s="73">
        <v>2</v>
      </c>
      <c r="D36" s="73">
        <v>6</v>
      </c>
      <c r="E36" s="73"/>
      <c r="F36" s="73"/>
      <c r="G36" s="73"/>
      <c r="H36" s="73" t="s">
        <v>85</v>
      </c>
      <c r="I36" s="73" t="s">
        <v>86</v>
      </c>
      <c r="J36" s="96" t="s">
        <v>87</v>
      </c>
      <c r="K36" s="101" t="s">
        <v>88</v>
      </c>
      <c r="L36" s="73" t="s">
        <v>46</v>
      </c>
      <c r="M36" s="73" t="s">
        <v>89</v>
      </c>
      <c r="N36" s="73" t="s">
        <v>90</v>
      </c>
      <c r="O36" s="95" t="s">
        <v>91</v>
      </c>
      <c r="P36" s="102" t="s">
        <v>92</v>
      </c>
      <c r="Q36" s="102"/>
      <c r="R36" s="102" t="s">
        <v>93</v>
      </c>
      <c r="S36" s="102" t="s">
        <v>93</v>
      </c>
      <c r="T36" s="103"/>
      <c r="U36" s="102"/>
      <c r="V36" s="35"/>
      <c r="W36" s="35"/>
    </row>
    <row r="37" spans="1:25" s="36" customFormat="1" ht="36.75" customHeight="1" outlineLevel="2" x14ac:dyDescent="0.2">
      <c r="A37" s="27"/>
      <c r="B37" s="82" t="s">
        <v>53</v>
      </c>
      <c r="C37" s="73">
        <v>2</v>
      </c>
      <c r="D37" s="73">
        <v>6</v>
      </c>
      <c r="E37" s="73"/>
      <c r="F37" s="73"/>
      <c r="G37" s="73"/>
      <c r="H37" s="73"/>
      <c r="I37" s="73" t="s">
        <v>26</v>
      </c>
      <c r="J37" s="96" t="s">
        <v>65</v>
      </c>
      <c r="K37" s="101" t="s">
        <v>94</v>
      </c>
      <c r="L37" s="73" t="s">
        <v>46</v>
      </c>
      <c r="M37" s="73" t="s">
        <v>62</v>
      </c>
      <c r="N37" s="95" t="s">
        <v>95</v>
      </c>
      <c r="O37" s="95" t="s">
        <v>78</v>
      </c>
      <c r="P37" s="104" t="s">
        <v>93</v>
      </c>
      <c r="Q37" s="104" t="s">
        <v>93</v>
      </c>
      <c r="R37" s="104"/>
      <c r="S37" s="104"/>
      <c r="T37" s="104"/>
      <c r="U37" s="86"/>
      <c r="V37" s="105"/>
      <c r="W37" s="105"/>
    </row>
    <row r="38" spans="1:25" s="36" customFormat="1" ht="51.75" customHeight="1" outlineLevel="2" x14ac:dyDescent="0.25">
      <c r="A38" s="27"/>
      <c r="B38" s="82" t="s">
        <v>53</v>
      </c>
      <c r="C38" s="73">
        <v>2</v>
      </c>
      <c r="D38" s="73">
        <v>6</v>
      </c>
      <c r="E38" s="73"/>
      <c r="F38" s="73"/>
      <c r="G38" s="73"/>
      <c r="H38" s="73"/>
      <c r="I38" s="73" t="s">
        <v>26</v>
      </c>
      <c r="J38" s="96" t="s">
        <v>65</v>
      </c>
      <c r="K38" s="101" t="s">
        <v>96</v>
      </c>
      <c r="L38" s="73" t="s">
        <v>46</v>
      </c>
      <c r="M38" s="73" t="s">
        <v>89</v>
      </c>
      <c r="N38" s="73" t="s">
        <v>97</v>
      </c>
      <c r="O38" s="73" t="s">
        <v>98</v>
      </c>
      <c r="P38" s="103" t="s">
        <v>99</v>
      </c>
      <c r="Q38" s="103" t="s">
        <v>93</v>
      </c>
      <c r="R38" s="103" t="s">
        <v>93</v>
      </c>
      <c r="S38" s="103" t="s">
        <v>93</v>
      </c>
      <c r="T38" s="103" t="s">
        <v>93</v>
      </c>
      <c r="U38" s="102"/>
      <c r="V38" s="35"/>
      <c r="W38" s="35"/>
    </row>
    <row r="39" spans="1:25" s="36" customFormat="1" ht="47.25" customHeight="1" outlineLevel="2" x14ac:dyDescent="0.25">
      <c r="A39" s="27"/>
      <c r="B39" s="106"/>
      <c r="C39" s="107"/>
      <c r="D39" s="107"/>
      <c r="E39" s="107"/>
      <c r="F39" s="107"/>
      <c r="G39" s="107"/>
      <c r="H39" s="107"/>
      <c r="I39" s="107"/>
      <c r="J39" s="108"/>
      <c r="K39" s="109" t="s">
        <v>100</v>
      </c>
      <c r="L39" s="110" t="s">
        <v>67</v>
      </c>
      <c r="M39" s="107"/>
      <c r="N39" s="107"/>
      <c r="O39" s="107"/>
      <c r="P39" s="111">
        <f>P41+P42+P43</f>
        <v>21.54</v>
      </c>
      <c r="Q39" s="111">
        <f t="shared" ref="Q39:U39" si="1">Q41+Q42+Q43</f>
        <v>26.499999999999996</v>
      </c>
      <c r="R39" s="111">
        <f t="shared" si="1"/>
        <v>116.9</v>
      </c>
      <c r="S39" s="111">
        <f t="shared" si="1"/>
        <v>4.1999999999999993</v>
      </c>
      <c r="T39" s="111">
        <f t="shared" si="1"/>
        <v>4.1999999999999993</v>
      </c>
      <c r="U39" s="111">
        <f t="shared" si="1"/>
        <v>173.34</v>
      </c>
      <c r="V39" s="112"/>
      <c r="W39" s="112"/>
    </row>
    <row r="40" spans="1:25" s="36" customFormat="1" ht="14.25" customHeight="1" outlineLevel="2" x14ac:dyDescent="0.25">
      <c r="A40" s="27"/>
      <c r="B40" s="106"/>
      <c r="C40" s="107"/>
      <c r="D40" s="107"/>
      <c r="E40" s="107"/>
      <c r="F40" s="107"/>
      <c r="G40" s="107"/>
      <c r="H40" s="107"/>
      <c r="I40" s="107"/>
      <c r="J40" s="108"/>
      <c r="K40" s="113" t="s">
        <v>101</v>
      </c>
      <c r="L40" s="114"/>
      <c r="M40" s="107"/>
      <c r="N40" s="107"/>
      <c r="O40" s="107"/>
      <c r="P40" s="115"/>
      <c r="Q40" s="115"/>
      <c r="R40" s="115"/>
      <c r="S40" s="115"/>
      <c r="T40" s="115"/>
      <c r="U40" s="116"/>
      <c r="V40" s="112"/>
      <c r="W40" s="112"/>
    </row>
    <row r="41" spans="1:25" s="36" customFormat="1" ht="35.25" customHeight="1" outlineLevel="2" x14ac:dyDescent="0.25">
      <c r="A41" s="27"/>
      <c r="B41" s="106"/>
      <c r="C41" s="107"/>
      <c r="D41" s="107"/>
      <c r="E41" s="107"/>
      <c r="F41" s="107"/>
      <c r="G41" s="107"/>
      <c r="H41" s="107"/>
      <c r="I41" s="107"/>
      <c r="J41" s="108"/>
      <c r="K41" s="113" t="s">
        <v>102</v>
      </c>
      <c r="L41" s="114" t="s">
        <v>67</v>
      </c>
      <c r="M41" s="107"/>
      <c r="N41" s="107"/>
      <c r="O41" s="107"/>
      <c r="P41" s="117">
        <v>0</v>
      </c>
      <c r="Q41" s="117">
        <v>0</v>
      </c>
      <c r="R41" s="117">
        <v>0</v>
      </c>
      <c r="S41" s="117">
        <v>0</v>
      </c>
      <c r="T41" s="117">
        <v>0</v>
      </c>
      <c r="U41" s="117">
        <v>0</v>
      </c>
      <c r="V41" s="112"/>
      <c r="W41" s="112"/>
    </row>
    <row r="42" spans="1:25" s="36" customFormat="1" ht="37.5" customHeight="1" outlineLevel="2" x14ac:dyDescent="0.25">
      <c r="A42" s="27"/>
      <c r="B42" s="106"/>
      <c r="C42" s="107"/>
      <c r="D42" s="107"/>
      <c r="E42" s="107"/>
      <c r="F42" s="107"/>
      <c r="G42" s="107"/>
      <c r="H42" s="107"/>
      <c r="I42" s="107"/>
      <c r="J42" s="108"/>
      <c r="K42" s="113" t="s">
        <v>103</v>
      </c>
      <c r="L42" s="114" t="s">
        <v>67</v>
      </c>
      <c r="M42" s="107"/>
      <c r="N42" s="107"/>
      <c r="O42" s="107"/>
      <c r="P42" s="117">
        <f>P29+P30+P31+P32+P33+P34+P35</f>
        <v>21.54</v>
      </c>
      <c r="Q42" s="117">
        <f t="shared" ref="Q42:U42" si="2">Q29+Q30+Q31+Q32+Q33+Q34+Q35</f>
        <v>26.499999999999996</v>
      </c>
      <c r="R42" s="117">
        <f t="shared" si="2"/>
        <v>116.9</v>
      </c>
      <c r="S42" s="117">
        <f t="shared" si="2"/>
        <v>4.1999999999999993</v>
      </c>
      <c r="T42" s="117">
        <f t="shared" si="2"/>
        <v>4.1999999999999993</v>
      </c>
      <c r="U42" s="117">
        <f t="shared" si="2"/>
        <v>173.34</v>
      </c>
      <c r="V42" s="112"/>
      <c r="W42" s="112"/>
    </row>
    <row r="43" spans="1:25" s="36" customFormat="1" ht="31.5" customHeight="1" outlineLevel="2" x14ac:dyDescent="0.25">
      <c r="A43" s="27"/>
      <c r="B43" s="106"/>
      <c r="C43" s="107"/>
      <c r="D43" s="107"/>
      <c r="E43" s="107"/>
      <c r="F43" s="107"/>
      <c r="G43" s="107"/>
      <c r="H43" s="107"/>
      <c r="I43" s="107"/>
      <c r="J43" s="108"/>
      <c r="K43" s="113" t="s">
        <v>104</v>
      </c>
      <c r="L43" s="114" t="s">
        <v>67</v>
      </c>
      <c r="M43" s="107"/>
      <c r="N43" s="107"/>
      <c r="O43" s="107"/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2"/>
      <c r="W43" s="112"/>
    </row>
  </sheetData>
  <mergeCells count="19">
    <mergeCell ref="L8:U8"/>
    <mergeCell ref="K9:U9"/>
    <mergeCell ref="V3:V6"/>
    <mergeCell ref="W3:W6"/>
    <mergeCell ref="U4:U6"/>
    <mergeCell ref="P5:P6"/>
    <mergeCell ref="Q5:Q6"/>
    <mergeCell ref="R5:R6"/>
    <mergeCell ref="S5:S6"/>
    <mergeCell ref="T5:T6"/>
    <mergeCell ref="K1:S1"/>
    <mergeCell ref="A3:A6"/>
    <mergeCell ref="B3:J5"/>
    <mergeCell ref="K3:K6"/>
    <mergeCell ref="L3:L6"/>
    <mergeCell ref="M3:M6"/>
    <mergeCell ref="N3:N6"/>
    <mergeCell ref="O3:O6"/>
    <mergeCell ref="P3:U3"/>
  </mergeCells>
  <dataValidations count="1">
    <dataValidation type="list" allowBlank="1" showInputMessage="1" showErrorMessage="1" sqref="B8:B43">
      <formula1>"Направление,Цель,ЦИ,Задача,ППР,Мероприятие"</formula1>
    </dataValidation>
  </dataValidations>
  <pageMargins left="0.36458333333333331" right="9.375E-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Ануар</dc:creator>
  <cp:lastModifiedBy>Ануар</cp:lastModifiedBy>
  <dcterms:created xsi:type="dcterms:W3CDTF">2017-02-17T06:55:51Z</dcterms:created>
  <dcterms:modified xsi:type="dcterms:W3CDTF">2017-02-17T06:56:31Z</dcterms:modified>
</cp:coreProperties>
</file>